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orkova_m\Documents\Řídicí dokumentace\AKTUÁLNĚ\4. podpis\ME-28.01 3.vydání\k podpisu final\vydání\"/>
    </mc:Choice>
  </mc:AlternateContent>
  <bookViews>
    <workbookView xWindow="0" yWindow="0" windowWidth="28800" windowHeight="12435"/>
  </bookViews>
  <sheets>
    <sheet name="Nákladové členění VP" sheetId="1" r:id="rId1"/>
    <sheet name="Výpis materiálu" sheetId="2" r:id="rId2"/>
  </sheets>
  <calcPr calcId="152511"/>
</workbook>
</file>

<file path=xl/calcChain.xml><?xml version="1.0" encoding="utf-8"?>
<calcChain xmlns="http://schemas.openxmlformats.org/spreadsheetml/2006/main">
  <c r="M15" i="2" l="1"/>
  <c r="M16" i="2"/>
  <c r="M17" i="2"/>
  <c r="M18" i="2"/>
  <c r="M19" i="2"/>
  <c r="M14" i="2"/>
  <c r="BQ20" i="2" l="1"/>
  <c r="BL20" i="2"/>
  <c r="AT20" i="2"/>
  <c r="L15" i="2" l="1"/>
  <c r="L16" i="2"/>
  <c r="L17" i="2"/>
  <c r="L18" i="2"/>
  <c r="L19" i="2"/>
  <c r="L14" i="2"/>
  <c r="K15" i="2"/>
  <c r="K16" i="2"/>
  <c r="K17" i="2"/>
  <c r="K18" i="2"/>
  <c r="K19" i="2"/>
  <c r="K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14" i="2"/>
  <c r="H14" i="2"/>
  <c r="I14" i="2"/>
  <c r="J14" i="2"/>
  <c r="F15" i="2"/>
  <c r="F16" i="2"/>
  <c r="F17" i="2"/>
  <c r="F18" i="2"/>
  <c r="F19" i="2"/>
  <c r="E15" i="2"/>
  <c r="E16" i="2"/>
  <c r="E17" i="2"/>
  <c r="E18" i="2"/>
  <c r="E19" i="2"/>
  <c r="F14" i="2"/>
  <c r="E14" i="2"/>
  <c r="D15" i="2"/>
  <c r="D16" i="2"/>
  <c r="D17" i="2"/>
  <c r="D18" i="2"/>
  <c r="D19" i="2"/>
  <c r="D14" i="2"/>
  <c r="C15" i="2"/>
  <c r="C16" i="2"/>
  <c r="C17" i="2"/>
  <c r="C18" i="2"/>
  <c r="C19" i="2"/>
  <c r="C14" i="2"/>
  <c r="B15" i="2"/>
  <c r="B16" i="2"/>
  <c r="B17" i="2"/>
  <c r="B18" i="2"/>
  <c r="B19" i="2"/>
  <c r="B14" i="2"/>
  <c r="BT20" i="2" l="1"/>
  <c r="BS20" i="2"/>
  <c r="BH20" i="2"/>
  <c r="BG20" i="2"/>
  <c r="AV20" i="2"/>
  <c r="AW20" i="2"/>
  <c r="BR20" i="2" l="1"/>
  <c r="BP20" i="2"/>
  <c r="BO20" i="2"/>
  <c r="BN20" i="2"/>
  <c r="BM20" i="2"/>
  <c r="BK20" i="2"/>
  <c r="BJ20" i="2"/>
  <c r="BI20" i="2"/>
  <c r="BF20" i="2"/>
  <c r="BE20" i="2"/>
  <c r="BD20" i="2"/>
  <c r="BC20" i="2"/>
  <c r="BB20" i="2"/>
  <c r="BA20" i="2"/>
  <c r="AZ20" i="2"/>
  <c r="AY20" i="2"/>
  <c r="AX20" i="2"/>
  <c r="AU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</calcChain>
</file>

<file path=xl/sharedStrings.xml><?xml version="1.0" encoding="utf-8"?>
<sst xmlns="http://schemas.openxmlformats.org/spreadsheetml/2006/main" count="289" uniqueCount="132">
  <si>
    <t>č.p. (parc. č.) příslušné napojené nemovitosti</t>
  </si>
  <si>
    <t xml:space="preserve">Délka VP (m) </t>
  </si>
  <si>
    <t>celkem</t>
  </si>
  <si>
    <t>Náklady hrazeny z:</t>
  </si>
  <si>
    <t xml:space="preserve">v majetku            SmVaK </t>
  </si>
  <si>
    <t>zkrác.</t>
  </si>
  <si>
    <t>prodl.</t>
  </si>
  <si>
    <t xml:space="preserve">Délka VP po rek. řadu </t>
  </si>
  <si>
    <t>shod.</t>
  </si>
  <si>
    <t>Materiál VP</t>
  </si>
  <si>
    <t>Stávající vodovodní přípojka</t>
  </si>
  <si>
    <t>Jedná se o nevyhovující VP (ano x ne)?</t>
  </si>
  <si>
    <t xml:space="preserve">provozní náklad    </t>
  </si>
  <si>
    <t>náklad odběratele</t>
  </si>
  <si>
    <t xml:space="preserve">nevyhovující část v majetku SmVaK </t>
  </si>
  <si>
    <t>Celkem</t>
  </si>
  <si>
    <t>v majetku SmVaK</t>
  </si>
  <si>
    <t>v majetku vlastníka napojené nemovitosti</t>
  </si>
  <si>
    <t>nevyhovující část v majetku vlastníka napojené nemovitosti</t>
  </si>
  <si>
    <t>zvýrazněné sloupce vyplní PVS v rámci zpracování záměru stavby a prověření stávajících přípojek</t>
  </si>
  <si>
    <t>Odsazený uzávěr                  (ano x ne) na části                     v majetku SmVaK  nebo vlastníka napojené nemovitosti?</t>
  </si>
  <si>
    <t>Pořadové číslo vodovodní přípojky</t>
  </si>
  <si>
    <t>VP 1</t>
  </si>
  <si>
    <t>VP 3</t>
  </si>
  <si>
    <t>VP 4</t>
  </si>
  <si>
    <t>VP 5</t>
  </si>
  <si>
    <t>VP 6</t>
  </si>
  <si>
    <t>VP 2</t>
  </si>
  <si>
    <t>Varianta nákladového členění</t>
  </si>
  <si>
    <t>Odsazený uzávěr (ano x ne) na části v majetku SmVaK  nebo vlastníka napojené nemovitosti?</t>
  </si>
  <si>
    <t>Navrtávka (boční x horní)</t>
  </si>
  <si>
    <t>Povrch v místě napojení VP na řad                                              (komunikace x chodník x zeleň)</t>
  </si>
  <si>
    <t>Materiál a dimenze řadu</t>
  </si>
  <si>
    <t>Materiál a dimenze přepojení VP</t>
  </si>
  <si>
    <t>Hrazeno z:</t>
  </si>
  <si>
    <t>provozní náklad</t>
  </si>
  <si>
    <t>nevyhovující část v majetku vlastníka připojené nemovitosti</t>
  </si>
  <si>
    <t>navrtávací pas                                                         3371 DN 80 HACOM ZAK34</t>
  </si>
  <si>
    <t>navrtávací pas                                                 3810 DN 80 ZAK46</t>
  </si>
  <si>
    <t>elektrotvarovka sedlová - navrtávací odbočkový T-kus s uzavíracím ventilem D 90, prodloužené výstupní hrdlo D 32</t>
  </si>
  <si>
    <t>elektrotvarovka sedlová - navrtávací odbočkový T-kus s uzavíracím ventilem D 90, prodloužené výstupní hrdlo D 63</t>
  </si>
  <si>
    <t>elektrotvarovka sedlová              základní D 90, vývod D 63</t>
  </si>
  <si>
    <t>vložka k přechodce PE (D 63) - mosaz, vnitřní závit (11/4")</t>
  </si>
  <si>
    <t>elektrospojka D 32</t>
  </si>
  <si>
    <t>elektrospojka D 63</t>
  </si>
  <si>
    <t>elektroredukce D 63/50</t>
  </si>
  <si>
    <t>elektroredukce D 63/40</t>
  </si>
  <si>
    <t>ISO šoupátko Hawle č. 2800 - 1"</t>
  </si>
  <si>
    <t>ventil rohový                                             ZAK34 ISO 3160 D 32</t>
  </si>
  <si>
    <t>ventil rohový                                                3161 ZAK46-46</t>
  </si>
  <si>
    <t>šoupě ISO 2810 ZAK34 D 32</t>
  </si>
  <si>
    <t>šoupě ISO 2810 ZAK46 D 50</t>
  </si>
  <si>
    <t>přechodka ISO 50 ZAK46</t>
  </si>
  <si>
    <t>přechodka ISO 63 ZAK46</t>
  </si>
  <si>
    <t>zákopová souprava                     teleskopická Hawle č. 9601</t>
  </si>
  <si>
    <t>zákopová souprava                     tuhá Hawle č. 9101</t>
  </si>
  <si>
    <t>zákopová souprava teleskopická          k elektrotvarovkám GF - KIT</t>
  </si>
  <si>
    <t>zákopová souprav tuhá                       k elektrotvarovkám GF - KIT</t>
  </si>
  <si>
    <t>poklop teleskopický  samonivelační KASI Hawle</t>
  </si>
  <si>
    <t>podkladní deska pod poklop</t>
  </si>
  <si>
    <t>potrubí Wavin TS SDR 11 D 32</t>
  </si>
  <si>
    <t>potrubí Wavin TS SDR 11 D 40</t>
  </si>
  <si>
    <t>potrubí Wavin TS SDR 11 D 50</t>
  </si>
  <si>
    <t>spojka ISIFLO T - 100</t>
  </si>
  <si>
    <t>spojka Trival</t>
  </si>
  <si>
    <r>
      <t>elektrokoleno 90</t>
    </r>
    <r>
      <rPr>
        <sz val="10"/>
        <color theme="1"/>
        <rFont val="Calibri"/>
        <family val="2"/>
        <charset val="238"/>
      </rPr>
      <t>° D 32</t>
    </r>
  </si>
  <si>
    <t xml:space="preserve">kulový ventil 4 CIM 283 </t>
  </si>
  <si>
    <t>kulový ventil                                             4 CIM 211 s vypouštěním</t>
  </si>
  <si>
    <t>ks</t>
  </si>
  <si>
    <t>m</t>
  </si>
  <si>
    <t>Výpis materiálu (SO 02):</t>
  </si>
  <si>
    <t xml:space="preserve">Název akce: </t>
  </si>
  <si>
    <t>materiál: potrubí (délka v m)</t>
  </si>
  <si>
    <t>materiál: navrtávací pas, uzávěr, zákopová souprav, poklop a podkladní deska</t>
  </si>
  <si>
    <t>DN (mm)</t>
  </si>
  <si>
    <t xml:space="preserve">2. Stávající vodovodní přípojka je ve vyhovujícím stavu (zejména z PE) a je celá, nebo její část v majetku SmVaK Ostrava a.s.: </t>
  </si>
  <si>
    <t>V tabulce bude uveden pouze materiál, který bude v rámci předmětné stavby v souladu s TS-25.06 a Specifikací materiálu na zhotovení VP použit, tzn. budou vypuštěny materiálové položky, které se stavby netýkají, a ostatní budou aktuálně upraveny nebo doplněny pro konkrétní případ (dimenze, typy navrtávacích pasů, uzávěrů, zákopových souprav, poklopů ap.)</t>
  </si>
  <si>
    <t xml:space="preserve">Celkem </t>
  </si>
  <si>
    <r>
      <t>vytyčovací vodič z izolovaného měděného drátu CY - 4 mm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</si>
  <si>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výstražná fólie bílé barvy</t>
  </si>
  <si>
    <t xml:space="preserve">v majetku SmVaK </t>
  </si>
  <si>
    <t>Nákladové členění vodovodních přípojek v rámci PD (SO 02) - oprava:</t>
  </si>
  <si>
    <t>náklad stavby</t>
  </si>
  <si>
    <t>X</t>
  </si>
  <si>
    <t xml:space="preserve">Formou tabulky bude zpracována materiálová skladba jednotlivých přípojek včetně nákladového členění (náklad stavby - provozní náklad - náklad odběratele). </t>
  </si>
  <si>
    <t>Materiál potřebný pro napojení vodovodní přípojky na vodovodní řad (navrtávací pas + uzávěr + zákopová souprava + poklop + podkladní deska) bude vždy součástí nákladů stavby.</t>
  </si>
  <si>
    <t>Potrubí, spojky pro propojení se stávajícím potrubím přípojky, popř. nezbytné tvarovky budou hrazeny dle zásad konkrétní varianty nákladového členění VP z nákladů stavby, provozních nákladů nebo budou nákladem odběratele.</t>
  </si>
  <si>
    <t>poklop tuhý litinový                          (chodník, zeleň)</t>
  </si>
  <si>
    <t>-</t>
  </si>
  <si>
    <t>PE</t>
  </si>
  <si>
    <t>ne</t>
  </si>
  <si>
    <t>ano (SmVaK)</t>
  </si>
  <si>
    <t>délka na zrušení odsazeného uzávěru (do 1,5 m)</t>
  </si>
  <si>
    <t>délka potrubí (cca do 1 m) a spojky na zrušení odsazeného uzávěru</t>
  </si>
  <si>
    <t>OC</t>
  </si>
  <si>
    <t>ano</t>
  </si>
  <si>
    <t xml:space="preserve">délka VP ve vlastnictví majitele napojené nemovitosti </t>
  </si>
  <si>
    <t>varianta 1</t>
  </si>
  <si>
    <t>varianta 3</t>
  </si>
  <si>
    <t>varianta 4</t>
  </si>
  <si>
    <t xml:space="preserve">délka VP ve vlastnictví SmVaK </t>
  </si>
  <si>
    <t>B</t>
  </si>
  <si>
    <t>kom.</t>
  </si>
  <si>
    <t>GGG DN 80</t>
  </si>
  <si>
    <t>PE D 32</t>
  </si>
  <si>
    <t>H</t>
  </si>
  <si>
    <t>PE D 90</t>
  </si>
  <si>
    <t>zel.</t>
  </si>
  <si>
    <t>PE D 40</t>
  </si>
  <si>
    <r>
      <t>elektrokoleno 90</t>
    </r>
    <r>
      <rPr>
        <sz val="10"/>
        <color theme="1"/>
        <rFont val="Calibri"/>
        <family val="2"/>
        <charset val="238"/>
      </rPr>
      <t>° D 40</t>
    </r>
  </si>
  <si>
    <t>Poznámka:</t>
  </si>
  <si>
    <t>zemní práce                             (délka v m)</t>
  </si>
  <si>
    <t>zemní práce                       (délka v m)</t>
  </si>
  <si>
    <t>zemní práce                          (délka v m)</t>
  </si>
  <si>
    <t>varianta 2</t>
  </si>
  <si>
    <t>Pro každou variantu bude zvolen konkrétní materiál s ohledem na všechny souvislosti, z nichž se při přepojování a výměnách VP vychází (typ navrtávky, povrch, materiál řadu, trasa atd.).</t>
  </si>
  <si>
    <t>ano (vlastník napojené nemovitosti)</t>
  </si>
  <si>
    <t xml:space="preserve"> spojka Push-fit 32x32 PE/PE narážecí</t>
  </si>
  <si>
    <t xml:space="preserve"> spojka Push-fit 50x50 PE/PE narážecí</t>
  </si>
  <si>
    <t xml:space="preserve"> spojka Push-fit reduk. 40x32 PE/PE narážecí</t>
  </si>
  <si>
    <t>koleno Push-fit 32x32 PE/PE narážecí</t>
  </si>
  <si>
    <t>spojka Push-fit 40x1 1/4" PE/vnější závit</t>
  </si>
  <si>
    <t>spojka Push-fit 32x1" PE/vnější závit</t>
  </si>
  <si>
    <t>Délka přípojky se nemění, tj. délka na přepojení (zemní práce + materiál - potrubí) bude standardně 1,5 m, šíře výkopu 1 m.</t>
  </si>
  <si>
    <r>
      <rPr>
        <b/>
        <sz val="11"/>
        <rFont val="Calibri"/>
        <family val="2"/>
        <charset val="238"/>
        <scheme val="minor"/>
      </rPr>
      <t>1. Stávající vodovodní přípojka je ve vyhovujícím stavu (zejména z PE) a není v majetku SmVaK Ostrava a.s.:</t>
    </r>
    <r>
      <rPr>
        <sz val="11"/>
        <rFont val="Calibri"/>
        <family val="2"/>
        <charset val="238"/>
        <scheme val="minor"/>
      </rPr>
      <t xml:space="preserve"> </t>
    </r>
  </si>
  <si>
    <r>
      <rPr>
        <u/>
        <sz val="11"/>
        <rFont val="Calibri"/>
        <family val="2"/>
        <charset val="238"/>
        <scheme val="minor"/>
      </rPr>
      <t>Varianta 1</t>
    </r>
    <r>
      <rPr>
        <sz val="11"/>
        <rFont val="Calibri"/>
        <family val="2"/>
        <charset val="238"/>
        <scheme val="minor"/>
      </rPr>
      <t xml:space="preserve"> - materiál pro navrtávku bude součástí nákladů stavby; ostatní materiál a zemní práce budou hrazeny z provozních nákladů SmVaK.</t>
    </r>
  </si>
  <si>
    <r>
      <rPr>
        <u/>
        <sz val="11"/>
        <rFont val="Calibri"/>
        <family val="2"/>
        <charset val="238"/>
        <scheme val="minor"/>
      </rPr>
      <t>Varianta 2</t>
    </r>
    <r>
      <rPr>
        <sz val="11"/>
        <rFont val="Calibri"/>
        <family val="2"/>
        <charset val="238"/>
        <scheme val="minor"/>
      </rPr>
      <t xml:space="preserve"> - veškeré náklady na přepojení přípojky budou součástí nákladů stavby.</t>
    </r>
  </si>
  <si>
    <r>
      <rPr>
        <b/>
        <sz val="11"/>
        <rFont val="Calibri"/>
        <family val="2"/>
        <charset val="238"/>
        <scheme val="minor"/>
      </rPr>
      <t xml:space="preserve">3. Stávající vodovodní přípojka (nebo její část) je v nevyhovujícím stavu: </t>
    </r>
    <r>
      <rPr>
        <sz val="11"/>
        <rFont val="Calibri"/>
        <family val="2"/>
        <charset val="238"/>
        <scheme val="minor"/>
      </rPr>
      <t xml:space="preserve"> viz níže varianty 3 a 4, materiál pro navrtávku pořídí vždy SmVaK jako součást nákladů stavby.</t>
    </r>
  </si>
  <si>
    <r>
      <rPr>
        <u/>
        <sz val="11"/>
        <rFont val="Calibri"/>
        <family val="2"/>
        <charset val="238"/>
        <scheme val="minor"/>
      </rPr>
      <t>Varianta 3</t>
    </r>
    <r>
      <rPr>
        <sz val="11"/>
        <rFont val="Calibri"/>
        <family val="2"/>
        <charset val="238"/>
        <scheme val="minor"/>
      </rPr>
      <t xml:space="preserve"> - vlastníkem nevyhovující přípojky, popř. její části je SmVaK Ostrava a.s. Náklady na výměnu části přípojky v majetku SmVaK budou součástí nákladů stavby, výměna části přípojky v majetku vlastníka napojené nemovitosti bude provedena na jeho náklady. </t>
    </r>
  </si>
  <si>
    <r>
      <rPr>
        <u/>
        <sz val="11"/>
        <rFont val="Calibri"/>
        <family val="2"/>
        <charset val="238"/>
        <scheme val="minor"/>
      </rPr>
      <t>Varianta 4</t>
    </r>
    <r>
      <rPr>
        <sz val="11"/>
        <rFont val="Calibri"/>
        <family val="2"/>
        <charset val="238"/>
        <scheme val="minor"/>
      </rPr>
      <t xml:space="preserve"> - vlastníkem nevyhovující přípojky je pouze majitel napojené nemovitosti - výměna bude provedena na náklady tohoto vlastníka. Pokud vlastník nebude souhlasit s výměnou přípojky na své náklady, zůstane zachována stávající přípojka. Přepojení přípojky na vyměněný řad (zemní práce a materiál - potrubí) bude hrazeno z provozních prostředků SmVaK Ostrava a.s. </t>
    </r>
  </si>
  <si>
    <r>
      <rPr>
        <b/>
        <u/>
        <sz val="11"/>
        <rFont val="Calibri"/>
        <family val="2"/>
        <charset val="238"/>
        <scheme val="minor"/>
      </rPr>
      <t>Vodovodní přípojky ve vyhovujícím stavu s odsazeným ventilem:</t>
    </r>
    <r>
      <rPr>
        <sz val="11"/>
        <rFont val="Calibri"/>
        <family val="2"/>
        <charset val="238"/>
        <scheme val="minor"/>
      </rPr>
      <t xml:space="preserve"> Bude-li odsazený uzávěr na části přípojky v majetku SmVaK Ostrava a.s., bude jeho zrušení hrazeno z provozních nákladů SmVaK Ostrava a.s. Bude-li odsazený uzávěr na části přípojky v majetku vlastníka napojené nemovitosti, bude jeho zrušení provedeno na náklady tohoto vlastníka. Přepojení přípojky bude s ohledem na její vlastnictví řešeno dle zásad uvedených výše u variant 1 a 2.</t>
    </r>
  </si>
  <si>
    <r>
      <rPr>
        <b/>
        <u/>
        <sz val="11"/>
        <rFont val="Calibri"/>
        <family val="2"/>
        <charset val="238"/>
        <scheme val="minor"/>
      </rPr>
      <t>Sdružené vodovodní přípojky</t>
    </r>
    <r>
      <rPr>
        <sz val="11"/>
        <rFont val="Calibri"/>
        <family val="2"/>
        <charset val="238"/>
        <scheme val="minor"/>
      </rPr>
      <t xml:space="preserve"> budou zpracovány v tabulce níže na jednom řádku s tím, že provozem budou uvedena všechna č.p. (parc. č.), která jsou prostřednictvím sdružené přípojky zásobována. Bude uvedena souhrnná délka všech větví sdružené přípojky dle jednotlivých materiálů a vlastnictví. Projektant v rámci PD navrhne přípojku k přepojení a formou dopisu nabídne jednotlivým majitelům této přípojky možnost zřízení samostatných napojení s uvedením odkazu na bližší informace o zřízení samostatné vodovodní přípojky na www.smvak.cz v sekci „Vyjádření a dokumentace“.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</si>
</sst>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59" xfId="0" applyNumberFormat="1" applyFont="1" applyBorder="1" applyAlignment="1">
      <alignment horizontal="center" vertical="center"/>
    </xf>
    <xf numFmtId="165" fontId="4" fillId="0" borderId="60" xfId="0" applyNumberFormat="1" applyFont="1" applyFill="1" applyBorder="1" applyAlignment="1">
      <alignment horizontal="center" vertical="center" wrapText="1"/>
    </xf>
    <xf numFmtId="165" fontId="1" fillId="0" borderId="6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/>
    <xf numFmtId="0" fontId="7" fillId="3" borderId="35" xfId="0" applyFont="1" applyFill="1" applyBorder="1" applyAlignment="1">
      <alignment horizontal="center"/>
    </xf>
    <xf numFmtId="3" fontId="7" fillId="3" borderId="56" xfId="0" applyNumberFormat="1" applyFont="1" applyFill="1" applyBorder="1" applyAlignment="1">
      <alignment horizontal="center"/>
    </xf>
    <xf numFmtId="165" fontId="7" fillId="3" borderId="56" xfId="0" applyNumberFormat="1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3" borderId="42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1" fillId="0" borderId="33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8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/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62" xfId="0" applyNumberFormat="1" applyFont="1" applyFill="1" applyBorder="1" applyAlignment="1">
      <alignment horizontal="center" vertical="center"/>
    </xf>
    <xf numFmtId="164" fontId="4" fillId="2" borderId="64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1" fillId="3" borderId="22" xfId="0" applyFont="1" applyFill="1" applyBorder="1"/>
    <xf numFmtId="165" fontId="11" fillId="3" borderId="23" xfId="0" applyNumberFormat="1" applyFont="1" applyFill="1" applyBorder="1"/>
    <xf numFmtId="165" fontId="11" fillId="3" borderId="45" xfId="0" applyNumberFormat="1" applyFont="1" applyFill="1" applyBorder="1"/>
    <xf numFmtId="165" fontId="11" fillId="3" borderId="22" xfId="0" applyNumberFormat="1" applyFont="1" applyFill="1" applyBorder="1"/>
    <xf numFmtId="165" fontId="11" fillId="3" borderId="24" xfId="0" applyNumberFormat="1" applyFont="1" applyFill="1" applyBorder="1"/>
    <xf numFmtId="165" fontId="11" fillId="3" borderId="70" xfId="0" applyNumberFormat="1" applyFont="1" applyFill="1" applyBorder="1"/>
    <xf numFmtId="0" fontId="8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504825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"/>
  <sheetViews>
    <sheetView tabSelected="1" workbookViewId="0">
      <selection sqref="A1:XFD1048576"/>
    </sheetView>
  </sheetViews>
  <sheetFormatPr defaultRowHeight="15" x14ac:dyDescent="0.25"/>
  <cols>
    <col min="1" max="1" width="1.7109375" style="145" customWidth="1"/>
    <col min="2" max="2" width="12.7109375" style="145" customWidth="1"/>
    <col min="3" max="5" width="11.7109375" style="145" customWidth="1"/>
    <col min="6" max="6" width="12.7109375" style="145" customWidth="1"/>
    <col min="7" max="9" width="11.7109375" style="145" customWidth="1"/>
    <col min="10" max="10" width="12.7109375" style="145" customWidth="1"/>
    <col min="11" max="11" width="6.28515625" style="145" customWidth="1"/>
    <col min="12" max="12" width="19.5703125" style="145" customWidth="1"/>
    <col min="13" max="13" width="11" style="145" customWidth="1"/>
    <col min="14" max="16" width="7.28515625" style="145" customWidth="1"/>
    <col min="17" max="17" width="15" style="145" customWidth="1"/>
    <col min="18" max="23" width="17.140625" style="145" customWidth="1"/>
    <col min="24" max="16384" width="9.140625" style="145"/>
  </cols>
  <sheetData>
    <row r="1" spans="2:23" ht="72.75" customHeight="1" x14ac:dyDescent="0.25"/>
    <row r="2" spans="2:23" ht="16.5" customHeight="1" x14ac:dyDescent="0.25">
      <c r="B2" s="146" t="s">
        <v>71</v>
      </c>
    </row>
    <row r="3" spans="2:23" x14ac:dyDescent="0.25">
      <c r="B3" s="147" t="s">
        <v>81</v>
      </c>
    </row>
    <row r="4" spans="2:23" ht="9.75" customHeight="1" x14ac:dyDescent="0.25"/>
    <row r="5" spans="2:23" ht="18" customHeight="1" x14ac:dyDescent="0.25">
      <c r="B5" s="148" t="s">
        <v>123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2:23" ht="15" customHeight="1" x14ac:dyDescent="0.25">
      <c r="B6" s="150" t="s">
        <v>124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2:23" ht="18" customHeight="1" x14ac:dyDescent="0.25">
      <c r="B7" s="152" t="s">
        <v>125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2:23" ht="15" customHeight="1" x14ac:dyDescent="0.25">
      <c r="B8" s="153" t="s">
        <v>75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2:23" ht="18" customHeight="1" x14ac:dyDescent="0.25">
      <c r="B9" s="150" t="s">
        <v>126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2:23" ht="15" customHeight="1" x14ac:dyDescent="0.25">
      <c r="B10" s="150" t="s">
        <v>127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</row>
    <row r="11" spans="2:23" ht="15" customHeight="1" x14ac:dyDescent="0.25">
      <c r="B11" s="150" t="s">
        <v>128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2:23" ht="33" customHeight="1" x14ac:dyDescent="0.25">
      <c r="B12" s="150" t="s">
        <v>129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2:23" ht="15" customHeight="1" x14ac:dyDescent="0.25">
      <c r="B13" s="154" t="s">
        <v>110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</row>
    <row r="14" spans="2:23" ht="33" customHeight="1" x14ac:dyDescent="0.25">
      <c r="B14" s="156" t="s">
        <v>130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2:23" ht="33" customHeight="1" x14ac:dyDescent="0.25">
      <c r="B15" s="156" t="s">
        <v>131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2:23" ht="8.25" customHeight="1" thickBot="1" x14ac:dyDescent="0.3"/>
    <row r="17" spans="2:23" ht="27.75" customHeight="1" thickBot="1" x14ac:dyDescent="0.3">
      <c r="B17" s="157" t="s">
        <v>21</v>
      </c>
      <c r="C17" s="157" t="s">
        <v>0</v>
      </c>
      <c r="D17" s="158" t="s">
        <v>10</v>
      </c>
      <c r="E17" s="159"/>
      <c r="F17" s="159"/>
      <c r="G17" s="159"/>
      <c r="H17" s="159"/>
      <c r="I17" s="159"/>
      <c r="J17" s="159"/>
      <c r="K17" s="160"/>
      <c r="L17" s="157" t="s">
        <v>20</v>
      </c>
      <c r="M17" s="161" t="s">
        <v>28</v>
      </c>
      <c r="N17" s="162" t="s">
        <v>7</v>
      </c>
      <c r="O17" s="163"/>
      <c r="P17" s="164"/>
      <c r="Q17" s="162" t="s">
        <v>3</v>
      </c>
      <c r="R17" s="163"/>
      <c r="S17" s="163"/>
      <c r="T17" s="165"/>
      <c r="U17" s="165"/>
      <c r="V17" s="165"/>
      <c r="W17" s="166"/>
    </row>
    <row r="18" spans="2:23" ht="39" customHeight="1" thickBot="1" x14ac:dyDescent="0.3">
      <c r="B18" s="167"/>
      <c r="C18" s="168"/>
      <c r="D18" s="169" t="s">
        <v>9</v>
      </c>
      <c r="E18" s="170"/>
      <c r="F18" s="171"/>
      <c r="G18" s="169" t="s">
        <v>1</v>
      </c>
      <c r="H18" s="170"/>
      <c r="I18" s="170"/>
      <c r="J18" s="170"/>
      <c r="K18" s="172" t="s">
        <v>74</v>
      </c>
      <c r="L18" s="167"/>
      <c r="M18" s="173"/>
      <c r="N18" s="174" t="s">
        <v>8</v>
      </c>
      <c r="O18" s="175" t="s">
        <v>5</v>
      </c>
      <c r="P18" s="176" t="s">
        <v>6</v>
      </c>
      <c r="Q18" s="177" t="s">
        <v>82</v>
      </c>
      <c r="R18" s="177"/>
      <c r="S18" s="177"/>
      <c r="T18" s="177" t="s">
        <v>12</v>
      </c>
      <c r="U18" s="177"/>
      <c r="V18" s="96" t="s">
        <v>13</v>
      </c>
      <c r="W18" s="96"/>
    </row>
    <row r="19" spans="2:23" ht="67.5" customHeight="1" thickBot="1" x14ac:dyDescent="0.3">
      <c r="B19" s="178"/>
      <c r="C19" s="179"/>
      <c r="D19" s="180" t="s">
        <v>16</v>
      </c>
      <c r="E19" s="181" t="s">
        <v>17</v>
      </c>
      <c r="F19" s="182" t="s">
        <v>11</v>
      </c>
      <c r="G19" s="183" t="s">
        <v>2</v>
      </c>
      <c r="H19" s="184" t="s">
        <v>4</v>
      </c>
      <c r="I19" s="184" t="s">
        <v>14</v>
      </c>
      <c r="J19" s="181" t="s">
        <v>18</v>
      </c>
      <c r="K19" s="178"/>
      <c r="L19" s="178"/>
      <c r="M19" s="185"/>
      <c r="N19" s="186"/>
      <c r="O19" s="187"/>
      <c r="P19" s="188"/>
      <c r="Q19" s="189" t="s">
        <v>73</v>
      </c>
      <c r="R19" s="190" t="s">
        <v>111</v>
      </c>
      <c r="S19" s="191" t="s">
        <v>72</v>
      </c>
      <c r="T19" s="190" t="s">
        <v>112</v>
      </c>
      <c r="U19" s="191" t="s">
        <v>72</v>
      </c>
      <c r="V19" s="190" t="s">
        <v>113</v>
      </c>
      <c r="W19" s="191" t="s">
        <v>72</v>
      </c>
    </row>
    <row r="20" spans="2:23" ht="15" customHeight="1" x14ac:dyDescent="0.25">
      <c r="B20" s="192" t="s">
        <v>22</v>
      </c>
      <c r="C20" s="192">
        <v>423</v>
      </c>
      <c r="D20" s="193" t="s">
        <v>88</v>
      </c>
      <c r="E20" s="194" t="s">
        <v>89</v>
      </c>
      <c r="F20" s="195" t="s">
        <v>90</v>
      </c>
      <c r="G20" s="196">
        <v>18</v>
      </c>
      <c r="H20" s="197">
        <v>0</v>
      </c>
      <c r="I20" s="197">
        <v>0</v>
      </c>
      <c r="J20" s="198">
        <v>0</v>
      </c>
      <c r="K20" s="199">
        <v>25</v>
      </c>
      <c r="L20" s="192" t="s">
        <v>90</v>
      </c>
      <c r="M20" s="200" t="s">
        <v>97</v>
      </c>
      <c r="N20" s="201" t="s">
        <v>83</v>
      </c>
      <c r="O20" s="202"/>
      <c r="P20" s="203"/>
      <c r="Q20" s="204" t="s">
        <v>83</v>
      </c>
      <c r="R20" s="205" t="s">
        <v>88</v>
      </c>
      <c r="S20" s="206" t="s">
        <v>88</v>
      </c>
      <c r="T20" s="207">
        <v>1.5</v>
      </c>
      <c r="U20" s="208">
        <v>1.5</v>
      </c>
      <c r="V20" s="209" t="s">
        <v>88</v>
      </c>
      <c r="W20" s="210" t="s">
        <v>88</v>
      </c>
    </row>
    <row r="21" spans="2:23" ht="34.5" customHeight="1" x14ac:dyDescent="0.25">
      <c r="B21" s="211" t="s">
        <v>27</v>
      </c>
      <c r="C21" s="211">
        <v>101</v>
      </c>
      <c r="D21" s="212" t="s">
        <v>89</v>
      </c>
      <c r="E21" s="213" t="s">
        <v>89</v>
      </c>
      <c r="F21" s="214" t="s">
        <v>90</v>
      </c>
      <c r="G21" s="215">
        <v>18</v>
      </c>
      <c r="H21" s="216">
        <v>7</v>
      </c>
      <c r="I21" s="216">
        <v>0</v>
      </c>
      <c r="J21" s="217">
        <v>0</v>
      </c>
      <c r="K21" s="218">
        <v>25</v>
      </c>
      <c r="L21" s="211" t="s">
        <v>90</v>
      </c>
      <c r="M21" s="219" t="s">
        <v>114</v>
      </c>
      <c r="N21" s="220" t="s">
        <v>83</v>
      </c>
      <c r="O21" s="221"/>
      <c r="P21" s="222"/>
      <c r="Q21" s="223" t="s">
        <v>83</v>
      </c>
      <c r="R21" s="224">
        <v>1.5</v>
      </c>
      <c r="S21" s="224">
        <v>1.5</v>
      </c>
      <c r="T21" s="225" t="s">
        <v>88</v>
      </c>
      <c r="U21" s="226" t="s">
        <v>88</v>
      </c>
      <c r="V21" s="227" t="s">
        <v>88</v>
      </c>
      <c r="W21" s="228" t="s">
        <v>88</v>
      </c>
    </row>
    <row r="22" spans="2:23" ht="53.25" customHeight="1" x14ac:dyDescent="0.25">
      <c r="B22" s="192" t="s">
        <v>23</v>
      </c>
      <c r="C22" s="211">
        <v>33</v>
      </c>
      <c r="D22" s="212" t="s">
        <v>89</v>
      </c>
      <c r="E22" s="213" t="s">
        <v>89</v>
      </c>
      <c r="F22" s="214" t="s">
        <v>90</v>
      </c>
      <c r="G22" s="215">
        <v>18</v>
      </c>
      <c r="H22" s="216">
        <v>7</v>
      </c>
      <c r="I22" s="216">
        <v>0</v>
      </c>
      <c r="J22" s="217">
        <v>0</v>
      </c>
      <c r="K22" s="218">
        <v>25</v>
      </c>
      <c r="L22" s="211" t="s">
        <v>91</v>
      </c>
      <c r="M22" s="219" t="s">
        <v>114</v>
      </c>
      <c r="N22" s="220" t="s">
        <v>83</v>
      </c>
      <c r="O22" s="221"/>
      <c r="P22" s="222"/>
      <c r="Q22" s="223" t="s">
        <v>83</v>
      </c>
      <c r="R22" s="224">
        <v>1.5</v>
      </c>
      <c r="S22" s="224">
        <v>1.5</v>
      </c>
      <c r="T22" s="64" t="s">
        <v>92</v>
      </c>
      <c r="U22" s="65" t="s">
        <v>93</v>
      </c>
      <c r="V22" s="227" t="s">
        <v>88</v>
      </c>
      <c r="W22" s="228" t="s">
        <v>88</v>
      </c>
    </row>
    <row r="23" spans="2:23" ht="57.75" customHeight="1" x14ac:dyDescent="0.25">
      <c r="B23" s="211" t="s">
        <v>24</v>
      </c>
      <c r="C23" s="211">
        <v>28</v>
      </c>
      <c r="D23" s="212" t="s">
        <v>88</v>
      </c>
      <c r="E23" s="213" t="s">
        <v>89</v>
      </c>
      <c r="F23" s="214" t="s">
        <v>90</v>
      </c>
      <c r="G23" s="215">
        <v>18</v>
      </c>
      <c r="H23" s="216">
        <v>0</v>
      </c>
      <c r="I23" s="216">
        <v>0</v>
      </c>
      <c r="J23" s="217">
        <v>0</v>
      </c>
      <c r="K23" s="218">
        <v>25</v>
      </c>
      <c r="L23" s="229" t="s">
        <v>116</v>
      </c>
      <c r="M23" s="219" t="s">
        <v>97</v>
      </c>
      <c r="N23" s="220" t="s">
        <v>83</v>
      </c>
      <c r="O23" s="221"/>
      <c r="P23" s="222"/>
      <c r="Q23" s="223" t="s">
        <v>83</v>
      </c>
      <c r="R23" s="230" t="s">
        <v>88</v>
      </c>
      <c r="S23" s="231" t="s">
        <v>88</v>
      </c>
      <c r="T23" s="64">
        <v>1.5</v>
      </c>
      <c r="U23" s="224">
        <v>1.5</v>
      </c>
      <c r="V23" s="64" t="s">
        <v>92</v>
      </c>
      <c r="W23" s="65" t="s">
        <v>93</v>
      </c>
    </row>
    <row r="24" spans="2:23" ht="57" customHeight="1" x14ac:dyDescent="0.25">
      <c r="B24" s="192" t="s">
        <v>25</v>
      </c>
      <c r="C24" s="211">
        <v>29</v>
      </c>
      <c r="D24" s="212" t="s">
        <v>94</v>
      </c>
      <c r="E24" s="213" t="s">
        <v>94</v>
      </c>
      <c r="F24" s="214" t="s">
        <v>95</v>
      </c>
      <c r="G24" s="215">
        <v>18</v>
      </c>
      <c r="H24" s="216">
        <v>6</v>
      </c>
      <c r="I24" s="216">
        <v>6</v>
      </c>
      <c r="J24" s="217">
        <v>12</v>
      </c>
      <c r="K24" s="218">
        <v>32</v>
      </c>
      <c r="L24" s="211" t="s">
        <v>90</v>
      </c>
      <c r="M24" s="219" t="s">
        <v>98</v>
      </c>
      <c r="N24" s="220" t="s">
        <v>83</v>
      </c>
      <c r="O24" s="221"/>
      <c r="P24" s="222"/>
      <c r="Q24" s="223" t="s">
        <v>83</v>
      </c>
      <c r="R24" s="230" t="s">
        <v>100</v>
      </c>
      <c r="S24" s="230" t="s">
        <v>100</v>
      </c>
      <c r="T24" s="225" t="s">
        <v>88</v>
      </c>
      <c r="U24" s="226" t="s">
        <v>88</v>
      </c>
      <c r="V24" s="232" t="s">
        <v>96</v>
      </c>
      <c r="W24" s="233" t="s">
        <v>96</v>
      </c>
    </row>
    <row r="25" spans="2:23" ht="52.5" customHeight="1" thickBot="1" x14ac:dyDescent="0.3">
      <c r="B25" s="234" t="s">
        <v>26</v>
      </c>
      <c r="C25" s="234">
        <v>122</v>
      </c>
      <c r="D25" s="235" t="s">
        <v>88</v>
      </c>
      <c r="E25" s="236" t="s">
        <v>94</v>
      </c>
      <c r="F25" s="237" t="s">
        <v>95</v>
      </c>
      <c r="G25" s="238">
        <v>18</v>
      </c>
      <c r="H25" s="239">
        <v>0</v>
      </c>
      <c r="I25" s="239">
        <v>0</v>
      </c>
      <c r="J25" s="240">
        <v>18</v>
      </c>
      <c r="K25" s="241">
        <v>25</v>
      </c>
      <c r="L25" s="242" t="s">
        <v>90</v>
      </c>
      <c r="M25" s="243" t="s">
        <v>99</v>
      </c>
      <c r="N25" s="244" t="s">
        <v>83</v>
      </c>
      <c r="O25" s="245"/>
      <c r="P25" s="246"/>
      <c r="Q25" s="247" t="s">
        <v>83</v>
      </c>
      <c r="R25" s="248" t="s">
        <v>88</v>
      </c>
      <c r="S25" s="249" t="s">
        <v>88</v>
      </c>
      <c r="T25" s="250" t="s">
        <v>88</v>
      </c>
      <c r="U25" s="251" t="s">
        <v>88</v>
      </c>
      <c r="V25" s="252" t="s">
        <v>96</v>
      </c>
      <c r="W25" s="253" t="s">
        <v>96</v>
      </c>
    </row>
    <row r="26" spans="2:23" ht="15.75" thickBot="1" x14ac:dyDescent="0.3">
      <c r="Q26" s="254" t="s">
        <v>77</v>
      </c>
      <c r="R26" s="255"/>
      <c r="S26" s="256"/>
      <c r="T26" s="257"/>
      <c r="U26" s="258"/>
      <c r="V26" s="259"/>
      <c r="W26" s="258"/>
    </row>
    <row r="27" spans="2:23" x14ac:dyDescent="0.25">
      <c r="B27" s="260"/>
      <c r="C27" s="145" t="s">
        <v>19</v>
      </c>
    </row>
  </sheetData>
  <mergeCells count="26">
    <mergeCell ref="B5:W5"/>
    <mergeCell ref="B6:W6"/>
    <mergeCell ref="B9:W9"/>
    <mergeCell ref="G18:J18"/>
    <mergeCell ref="T18:U18"/>
    <mergeCell ref="Q17:W17"/>
    <mergeCell ref="B7:W7"/>
    <mergeCell ref="B8:W8"/>
    <mergeCell ref="B10:W10"/>
    <mergeCell ref="B11:W11"/>
    <mergeCell ref="B14:W14"/>
    <mergeCell ref="B15:W15"/>
    <mergeCell ref="B12:W12"/>
    <mergeCell ref="O18:O19"/>
    <mergeCell ref="P18:P19"/>
    <mergeCell ref="N17:P17"/>
    <mergeCell ref="Q18:S18"/>
    <mergeCell ref="V18:W18"/>
    <mergeCell ref="B17:B19"/>
    <mergeCell ref="C17:C19"/>
    <mergeCell ref="L17:L19"/>
    <mergeCell ref="N18:N19"/>
    <mergeCell ref="M17:M19"/>
    <mergeCell ref="D17:K17"/>
    <mergeCell ref="K18:K19"/>
    <mergeCell ref="D18:F18"/>
  </mergeCells>
  <pageMargins left="0.31496062992125984" right="0.11811023622047245" top="0.78740157480314965" bottom="0.59055118110236227" header="0.31496062992125984" footer="0.31496062992125984"/>
  <pageSetup paperSize="8" scale="70" orientation="landscape" r:id="rId1"/>
  <headerFooter>
    <oddFooter>&amp;L&amp;F 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22"/>
  <sheetViews>
    <sheetView workbookViewId="0">
      <selection activeCell="AC1" sqref="AC1"/>
    </sheetView>
  </sheetViews>
  <sheetFormatPr defaultRowHeight="15" x14ac:dyDescent="0.25"/>
  <cols>
    <col min="1" max="1" width="2.28515625" customWidth="1"/>
    <col min="2" max="2" width="5.85546875" customWidth="1"/>
    <col min="3" max="3" width="7.42578125" customWidth="1"/>
    <col min="4" max="5" width="5.7109375" customWidth="1"/>
    <col min="6" max="6" width="5.7109375" bestFit="1" customWidth="1"/>
    <col min="7" max="10" width="5.7109375" customWidth="1"/>
    <col min="11" max="11" width="5" customWidth="1"/>
    <col min="12" max="12" width="12" customWidth="1"/>
    <col min="13" max="13" width="10.85546875" customWidth="1"/>
    <col min="14" max="16" width="5.7109375" customWidth="1"/>
    <col min="17" max="17" width="4.7109375" customWidth="1"/>
    <col min="18" max="18" width="5.85546875" customWidth="1"/>
    <col min="19" max="19" width="9.5703125" bestFit="1" customWidth="1"/>
    <col min="20" max="20" width="8.28515625" customWidth="1"/>
    <col min="21" max="22" width="5.7109375" customWidth="1"/>
    <col min="23" max="23" width="10.42578125" customWidth="1"/>
    <col min="24" max="24" width="10.140625" customWidth="1"/>
    <col min="25" max="25" width="6.140625" customWidth="1"/>
    <col min="26" max="26" width="8.5703125" customWidth="1"/>
    <col min="27" max="30" width="4.7109375" customWidth="1"/>
    <col min="31" max="33" width="5.7109375" customWidth="1"/>
    <col min="34" max="37" width="4.7109375" customWidth="1"/>
    <col min="38" max="41" width="5.7109375" customWidth="1"/>
    <col min="42" max="42" width="4.7109375" customWidth="1"/>
    <col min="43" max="43" width="5.7109375" customWidth="1"/>
    <col min="44" max="47" width="4.7109375" customWidth="1"/>
    <col min="48" max="48" width="5.7109375" customWidth="1"/>
    <col min="49" max="58" width="4.7109375" customWidth="1"/>
    <col min="59" max="59" width="5.7109375" customWidth="1"/>
    <col min="60" max="66" width="4.7109375" customWidth="1"/>
    <col min="67" max="67" width="5.7109375" customWidth="1"/>
    <col min="68" max="70" width="4.7109375" customWidth="1"/>
    <col min="71" max="71" width="5.7109375" customWidth="1"/>
    <col min="72" max="72" width="4.7109375" customWidth="1"/>
  </cols>
  <sheetData>
    <row r="1" spans="2:72" ht="71.25" customHeight="1" x14ac:dyDescent="0.25"/>
    <row r="2" spans="2:72" x14ac:dyDescent="0.25">
      <c r="B2" s="2" t="s">
        <v>70</v>
      </c>
    </row>
    <row r="3" spans="2:72" ht="10.5" customHeight="1" x14ac:dyDescent="0.25"/>
    <row r="4" spans="2:72" ht="30" customHeight="1" x14ac:dyDescent="0.25">
      <c r="B4" s="144" t="s">
        <v>84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98"/>
      <c r="R4" s="98"/>
      <c r="S4" s="98"/>
      <c r="T4" s="98"/>
    </row>
    <row r="5" spans="2:72" ht="30" customHeight="1" x14ac:dyDescent="0.25">
      <c r="B5" s="144" t="s">
        <v>85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98"/>
      <c r="R5" s="98"/>
      <c r="S5" s="98"/>
      <c r="T5" s="98"/>
    </row>
    <row r="6" spans="2:72" ht="30" customHeight="1" x14ac:dyDescent="0.25">
      <c r="B6" s="144" t="s">
        <v>86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72" ht="45.75" customHeight="1" x14ac:dyDescent="0.25">
      <c r="B7" s="144" t="s">
        <v>76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98"/>
      <c r="R7" s="98"/>
      <c r="S7" s="98"/>
      <c r="T7" s="98"/>
    </row>
    <row r="8" spans="2:72" ht="33" customHeight="1" x14ac:dyDescent="0.25">
      <c r="B8" s="144" t="s">
        <v>115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98"/>
      <c r="R8" s="98"/>
      <c r="S8" s="98"/>
      <c r="T8" s="98"/>
    </row>
    <row r="9" spans="2:72" ht="15.75" thickBot="1" x14ac:dyDescent="0.3"/>
    <row r="10" spans="2:72" ht="27.75" customHeight="1" thickBot="1" x14ac:dyDescent="0.3">
      <c r="B10" s="111" t="s">
        <v>21</v>
      </c>
      <c r="C10" s="111" t="s">
        <v>0</v>
      </c>
      <c r="D10" s="116" t="s">
        <v>10</v>
      </c>
      <c r="E10" s="117"/>
      <c r="F10" s="117"/>
      <c r="G10" s="117"/>
      <c r="H10" s="117"/>
      <c r="I10" s="117"/>
      <c r="J10" s="117"/>
      <c r="K10" s="118"/>
      <c r="L10" s="111" t="s">
        <v>29</v>
      </c>
      <c r="M10" s="111" t="s">
        <v>28</v>
      </c>
      <c r="N10" s="99" t="s">
        <v>7</v>
      </c>
      <c r="O10" s="100"/>
      <c r="P10" s="103"/>
      <c r="Q10" s="138" t="s">
        <v>30</v>
      </c>
      <c r="R10" s="141" t="s">
        <v>31</v>
      </c>
      <c r="S10" s="138" t="s">
        <v>32</v>
      </c>
      <c r="T10" s="138" t="s">
        <v>33</v>
      </c>
      <c r="U10" s="99" t="s">
        <v>34</v>
      </c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7"/>
      <c r="BO10" s="107"/>
      <c r="BP10" s="107"/>
      <c r="BQ10" s="107"/>
      <c r="BR10" s="107"/>
      <c r="BS10" s="107"/>
      <c r="BT10" s="108"/>
    </row>
    <row r="11" spans="2:72" ht="46.5" customHeight="1" thickBot="1" x14ac:dyDescent="0.3">
      <c r="B11" s="112"/>
      <c r="C11" s="114"/>
      <c r="D11" s="121" t="s">
        <v>9</v>
      </c>
      <c r="E11" s="122"/>
      <c r="F11" s="123"/>
      <c r="G11" s="121" t="s">
        <v>1</v>
      </c>
      <c r="H11" s="122"/>
      <c r="I11" s="122"/>
      <c r="J11" s="123"/>
      <c r="K11" s="111" t="s">
        <v>74</v>
      </c>
      <c r="L11" s="112"/>
      <c r="M11" s="112"/>
      <c r="N11" s="124" t="s">
        <v>8</v>
      </c>
      <c r="O11" s="126" t="s">
        <v>5</v>
      </c>
      <c r="P11" s="119" t="s">
        <v>6</v>
      </c>
      <c r="Q11" s="139"/>
      <c r="R11" s="142"/>
      <c r="S11" s="139"/>
      <c r="T11" s="139"/>
      <c r="U11" s="104" t="s">
        <v>82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104" t="s">
        <v>35</v>
      </c>
      <c r="AY11" s="105"/>
      <c r="AZ11" s="105"/>
      <c r="BA11" s="105"/>
      <c r="BB11" s="105"/>
      <c r="BC11" s="105"/>
      <c r="BD11" s="105"/>
      <c r="BE11" s="105"/>
      <c r="BF11" s="105"/>
      <c r="BG11" s="105"/>
      <c r="BH11" s="106"/>
      <c r="BI11" s="109" t="s">
        <v>13</v>
      </c>
      <c r="BJ11" s="110"/>
      <c r="BK11" s="110"/>
      <c r="BL11" s="110"/>
      <c r="BM11" s="107"/>
      <c r="BN11" s="107"/>
      <c r="BO11" s="107"/>
      <c r="BP11" s="107"/>
      <c r="BQ11" s="107"/>
      <c r="BR11" s="107"/>
      <c r="BS11" s="107"/>
      <c r="BT11" s="108"/>
    </row>
    <row r="12" spans="2:72" ht="148.5" customHeight="1" thickBot="1" x14ac:dyDescent="0.3">
      <c r="B12" s="112"/>
      <c r="C12" s="114"/>
      <c r="D12" s="128" t="s">
        <v>16</v>
      </c>
      <c r="E12" s="130" t="s">
        <v>17</v>
      </c>
      <c r="F12" s="132" t="s">
        <v>11</v>
      </c>
      <c r="G12" s="134" t="s">
        <v>2</v>
      </c>
      <c r="H12" s="136" t="s">
        <v>80</v>
      </c>
      <c r="I12" s="136" t="s">
        <v>14</v>
      </c>
      <c r="J12" s="132" t="s">
        <v>36</v>
      </c>
      <c r="K12" s="112"/>
      <c r="L12" s="112"/>
      <c r="M12" s="112"/>
      <c r="N12" s="97"/>
      <c r="O12" s="101"/>
      <c r="P12" s="102"/>
      <c r="Q12" s="139"/>
      <c r="R12" s="142"/>
      <c r="S12" s="139"/>
      <c r="T12" s="139"/>
      <c r="U12" s="12" t="s">
        <v>37</v>
      </c>
      <c r="V12" s="13" t="s">
        <v>38</v>
      </c>
      <c r="W12" s="13" t="s">
        <v>39</v>
      </c>
      <c r="X12" s="13" t="s">
        <v>40</v>
      </c>
      <c r="Y12" s="13" t="s">
        <v>41</v>
      </c>
      <c r="Z12" s="13" t="s">
        <v>42</v>
      </c>
      <c r="AA12" s="13" t="s">
        <v>43</v>
      </c>
      <c r="AB12" s="13" t="s">
        <v>44</v>
      </c>
      <c r="AC12" s="13" t="s">
        <v>45</v>
      </c>
      <c r="AD12" s="13" t="s">
        <v>46</v>
      </c>
      <c r="AE12" s="13" t="s">
        <v>47</v>
      </c>
      <c r="AF12" s="13" t="s">
        <v>48</v>
      </c>
      <c r="AG12" s="13" t="s">
        <v>49</v>
      </c>
      <c r="AH12" s="13" t="s">
        <v>50</v>
      </c>
      <c r="AI12" s="13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3" t="s">
        <v>56</v>
      </c>
      <c r="AO12" s="13" t="s">
        <v>57</v>
      </c>
      <c r="AP12" s="13" t="s">
        <v>87</v>
      </c>
      <c r="AQ12" s="13" t="s">
        <v>58</v>
      </c>
      <c r="AR12" s="13" t="s">
        <v>59</v>
      </c>
      <c r="AS12" s="14" t="s">
        <v>60</v>
      </c>
      <c r="AT12" s="14" t="s">
        <v>61</v>
      </c>
      <c r="AU12" s="93" t="s">
        <v>117</v>
      </c>
      <c r="AV12" s="13" t="s">
        <v>78</v>
      </c>
      <c r="AW12" s="18" t="s">
        <v>79</v>
      </c>
      <c r="AX12" s="15" t="s">
        <v>60</v>
      </c>
      <c r="AY12" s="16" t="s">
        <v>61</v>
      </c>
      <c r="AZ12" s="17" t="s">
        <v>62</v>
      </c>
      <c r="BA12" s="94" t="s">
        <v>117</v>
      </c>
      <c r="BB12" s="94" t="s">
        <v>118</v>
      </c>
      <c r="BC12" s="94" t="s">
        <v>119</v>
      </c>
      <c r="BD12" s="13" t="s">
        <v>63</v>
      </c>
      <c r="BE12" s="13" t="s">
        <v>64</v>
      </c>
      <c r="BF12" s="93" t="s">
        <v>120</v>
      </c>
      <c r="BG12" s="13" t="s">
        <v>78</v>
      </c>
      <c r="BH12" s="18" t="s">
        <v>79</v>
      </c>
      <c r="BI12" s="48" t="s">
        <v>60</v>
      </c>
      <c r="BJ12" s="49" t="s">
        <v>61</v>
      </c>
      <c r="BK12" s="50" t="s">
        <v>65</v>
      </c>
      <c r="BL12" s="50" t="s">
        <v>109</v>
      </c>
      <c r="BM12" s="51" t="s">
        <v>117</v>
      </c>
      <c r="BN12" s="51" t="s">
        <v>66</v>
      </c>
      <c r="BO12" s="51" t="s">
        <v>67</v>
      </c>
      <c r="BP12" s="51" t="s">
        <v>122</v>
      </c>
      <c r="BQ12" s="51" t="s">
        <v>121</v>
      </c>
      <c r="BR12" s="95" t="s">
        <v>120</v>
      </c>
      <c r="BS12" s="13" t="s">
        <v>78</v>
      </c>
      <c r="BT12" s="18" t="s">
        <v>79</v>
      </c>
    </row>
    <row r="13" spans="2:72" ht="19.5" customHeight="1" thickBot="1" x14ac:dyDescent="0.3">
      <c r="B13" s="113"/>
      <c r="C13" s="115"/>
      <c r="D13" s="129"/>
      <c r="E13" s="131"/>
      <c r="F13" s="133"/>
      <c r="G13" s="135"/>
      <c r="H13" s="137"/>
      <c r="I13" s="137"/>
      <c r="J13" s="133"/>
      <c r="K13" s="113"/>
      <c r="L13" s="113"/>
      <c r="M13" s="115"/>
      <c r="N13" s="125"/>
      <c r="O13" s="127"/>
      <c r="P13" s="120"/>
      <c r="Q13" s="140"/>
      <c r="R13" s="143"/>
      <c r="S13" s="140"/>
      <c r="T13" s="140"/>
      <c r="U13" s="3" t="s">
        <v>68</v>
      </c>
      <c r="V13" s="4" t="s">
        <v>68</v>
      </c>
      <c r="W13" s="4" t="s">
        <v>68</v>
      </c>
      <c r="X13" s="4" t="s">
        <v>68</v>
      </c>
      <c r="Y13" s="4" t="s">
        <v>68</v>
      </c>
      <c r="Z13" s="4" t="s">
        <v>68</v>
      </c>
      <c r="AA13" s="4" t="s">
        <v>68</v>
      </c>
      <c r="AB13" s="4" t="s">
        <v>68</v>
      </c>
      <c r="AC13" s="4" t="s">
        <v>68</v>
      </c>
      <c r="AD13" s="4" t="s">
        <v>68</v>
      </c>
      <c r="AE13" s="4" t="s">
        <v>68</v>
      </c>
      <c r="AF13" s="4" t="s">
        <v>68</v>
      </c>
      <c r="AG13" s="4" t="s">
        <v>68</v>
      </c>
      <c r="AH13" s="4" t="s">
        <v>68</v>
      </c>
      <c r="AI13" s="4" t="s">
        <v>68</v>
      </c>
      <c r="AJ13" s="4" t="s">
        <v>68</v>
      </c>
      <c r="AK13" s="4" t="s">
        <v>68</v>
      </c>
      <c r="AL13" s="4" t="s">
        <v>68</v>
      </c>
      <c r="AM13" s="4" t="s">
        <v>68</v>
      </c>
      <c r="AN13" s="4" t="s">
        <v>68</v>
      </c>
      <c r="AO13" s="4" t="s">
        <v>68</v>
      </c>
      <c r="AP13" s="4" t="s">
        <v>68</v>
      </c>
      <c r="AQ13" s="4" t="s">
        <v>68</v>
      </c>
      <c r="AR13" s="4" t="s">
        <v>68</v>
      </c>
      <c r="AS13" s="11" t="s">
        <v>69</v>
      </c>
      <c r="AT13" s="11" t="s">
        <v>69</v>
      </c>
      <c r="AU13" s="11" t="s">
        <v>68</v>
      </c>
      <c r="AV13" s="4" t="s">
        <v>69</v>
      </c>
      <c r="AW13" s="53" t="s">
        <v>69</v>
      </c>
      <c r="AX13" s="3" t="s">
        <v>69</v>
      </c>
      <c r="AY13" s="19" t="s">
        <v>69</v>
      </c>
      <c r="AZ13" s="19" t="s">
        <v>69</v>
      </c>
      <c r="BA13" s="4" t="s">
        <v>68</v>
      </c>
      <c r="BB13" s="4" t="s">
        <v>68</v>
      </c>
      <c r="BC13" s="4" t="s">
        <v>68</v>
      </c>
      <c r="BD13" s="4" t="s">
        <v>68</v>
      </c>
      <c r="BE13" s="4" t="s">
        <v>68</v>
      </c>
      <c r="BF13" s="11" t="s">
        <v>68</v>
      </c>
      <c r="BG13" s="4" t="s">
        <v>69</v>
      </c>
      <c r="BH13" s="53" t="s">
        <v>69</v>
      </c>
      <c r="BI13" s="3" t="s">
        <v>69</v>
      </c>
      <c r="BJ13" s="19" t="s">
        <v>69</v>
      </c>
      <c r="BK13" s="19" t="s">
        <v>68</v>
      </c>
      <c r="BL13" s="19" t="s">
        <v>68</v>
      </c>
      <c r="BM13" s="4" t="s">
        <v>68</v>
      </c>
      <c r="BN13" s="4" t="s">
        <v>68</v>
      </c>
      <c r="BO13" s="4" t="s">
        <v>68</v>
      </c>
      <c r="BP13" s="4" t="s">
        <v>68</v>
      </c>
      <c r="BQ13" s="11" t="s">
        <v>68</v>
      </c>
      <c r="BR13" s="11" t="s">
        <v>68</v>
      </c>
      <c r="BS13" s="4" t="s">
        <v>69</v>
      </c>
      <c r="BT13" s="53" t="s">
        <v>69</v>
      </c>
    </row>
    <row r="14" spans="2:72" x14ac:dyDescent="0.25">
      <c r="B14" s="69" t="str">
        <f>'Nákladové členění VP'!B20</f>
        <v>VP 1</v>
      </c>
      <c r="C14" s="69">
        <f>'Nákladové členění VP'!C20</f>
        <v>423</v>
      </c>
      <c r="D14" s="70" t="str">
        <f>'Nákladové členění VP'!D20</f>
        <v>-</v>
      </c>
      <c r="E14" s="71" t="str">
        <f>'Nákladové členění VP'!E20</f>
        <v>PE</v>
      </c>
      <c r="F14" s="72" t="str">
        <f>'Nákladové členění VP'!F20</f>
        <v>ne</v>
      </c>
      <c r="G14" s="73">
        <f>'Nákladové členění VP'!G20</f>
        <v>18</v>
      </c>
      <c r="H14" s="74">
        <f>'Nákladové členění VP'!H20</f>
        <v>0</v>
      </c>
      <c r="I14" s="74">
        <f>'Nákladové členění VP'!I20</f>
        <v>0</v>
      </c>
      <c r="J14" s="75">
        <f>'Nákladové členění VP'!J20</f>
        <v>0</v>
      </c>
      <c r="K14" s="76">
        <f>'Nákladové členění VP'!K20</f>
        <v>25</v>
      </c>
      <c r="L14" s="67" t="str">
        <f>'Nákladové členění VP'!L20</f>
        <v>ne</v>
      </c>
      <c r="M14" s="67" t="str">
        <f>'Nákladové členění VP'!M20</f>
        <v>varianta 1</v>
      </c>
      <c r="N14" s="5" t="s">
        <v>83</v>
      </c>
      <c r="O14" s="6"/>
      <c r="P14" s="7"/>
      <c r="Q14" s="20" t="s">
        <v>101</v>
      </c>
      <c r="R14" s="20" t="s">
        <v>102</v>
      </c>
      <c r="S14" s="63" t="s">
        <v>103</v>
      </c>
      <c r="T14" s="20" t="s">
        <v>104</v>
      </c>
      <c r="U14" s="24">
        <v>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>
        <v>1</v>
      </c>
      <c r="AI14" s="25"/>
      <c r="AJ14" s="25"/>
      <c r="AK14" s="25"/>
      <c r="AL14" s="25">
        <v>1</v>
      </c>
      <c r="AM14" s="25"/>
      <c r="AN14" s="25"/>
      <c r="AO14" s="25"/>
      <c r="AP14" s="25"/>
      <c r="AQ14" s="25">
        <v>1</v>
      </c>
      <c r="AR14" s="25">
        <v>1</v>
      </c>
      <c r="AS14" s="28"/>
      <c r="AT14" s="66"/>
      <c r="AU14" s="42"/>
      <c r="AV14" s="44"/>
      <c r="AW14" s="45"/>
      <c r="AX14" s="30">
        <v>1.5</v>
      </c>
      <c r="AY14" s="33"/>
      <c r="AZ14" s="33"/>
      <c r="BA14" s="36">
        <v>1</v>
      </c>
      <c r="BB14" s="36"/>
      <c r="BC14" s="36"/>
      <c r="BD14" s="36"/>
      <c r="BE14" s="36"/>
      <c r="BF14" s="42"/>
      <c r="BG14" s="44">
        <v>3.5</v>
      </c>
      <c r="BH14" s="45">
        <v>1.5</v>
      </c>
      <c r="BI14" s="30"/>
      <c r="BJ14" s="33"/>
      <c r="BK14" s="38"/>
      <c r="BL14" s="38"/>
      <c r="BM14" s="36"/>
      <c r="BN14" s="36"/>
      <c r="BO14" s="36"/>
      <c r="BP14" s="36"/>
      <c r="BQ14" s="42"/>
      <c r="BR14" s="52"/>
      <c r="BS14" s="44"/>
      <c r="BT14" s="45"/>
    </row>
    <row r="15" spans="2:72" x14ac:dyDescent="0.25">
      <c r="B15" s="69" t="str">
        <f>'Nákladové členění VP'!B21</f>
        <v>VP 2</v>
      </c>
      <c r="C15" s="69">
        <f>'Nákladové členění VP'!C21</f>
        <v>101</v>
      </c>
      <c r="D15" s="77" t="str">
        <f>'Nákladové členění VP'!D21</f>
        <v>PE</v>
      </c>
      <c r="E15" s="78" t="str">
        <f>'Nákladové členění VP'!E21</f>
        <v>PE</v>
      </c>
      <c r="F15" s="79" t="str">
        <f>'Nákladové členění VP'!F21</f>
        <v>ne</v>
      </c>
      <c r="G15" s="80">
        <f>'Nákladové členění VP'!G21</f>
        <v>18</v>
      </c>
      <c r="H15" s="81">
        <f>'Nákladové členění VP'!H21</f>
        <v>7</v>
      </c>
      <c r="I15" s="81">
        <f>'Nákladové členění VP'!I21</f>
        <v>0</v>
      </c>
      <c r="J15" s="82">
        <f>'Nákladové členění VP'!J21</f>
        <v>0</v>
      </c>
      <c r="K15" s="83">
        <f>'Nákladové členění VP'!K21</f>
        <v>25</v>
      </c>
      <c r="L15" s="23" t="str">
        <f>'Nákladové členění VP'!L21</f>
        <v>ne</v>
      </c>
      <c r="M15" s="23" t="str">
        <f>'Nákladové členění VP'!M21</f>
        <v>varianta 2</v>
      </c>
      <c r="N15" s="8" t="s">
        <v>83</v>
      </c>
      <c r="O15" s="9"/>
      <c r="P15" s="10"/>
      <c r="Q15" s="21" t="s">
        <v>105</v>
      </c>
      <c r="R15" s="21" t="s">
        <v>102</v>
      </c>
      <c r="S15" s="22" t="s">
        <v>106</v>
      </c>
      <c r="T15" s="21" t="s">
        <v>104</v>
      </c>
      <c r="U15" s="26"/>
      <c r="V15" s="27"/>
      <c r="W15" s="27">
        <v>1</v>
      </c>
      <c r="X15" s="27"/>
      <c r="Y15" s="27"/>
      <c r="Z15" s="27"/>
      <c r="AA15" s="27">
        <v>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/>
      <c r="AQ15" s="27">
        <v>1</v>
      </c>
      <c r="AR15" s="27">
        <v>1</v>
      </c>
      <c r="AS15" s="29">
        <v>1.5</v>
      </c>
      <c r="AT15" s="66"/>
      <c r="AU15" s="42">
        <v>1</v>
      </c>
      <c r="AV15" s="44">
        <v>3.5</v>
      </c>
      <c r="AW15" s="45">
        <v>1.5</v>
      </c>
      <c r="AX15" s="30"/>
      <c r="AY15" s="33"/>
      <c r="AZ15" s="33"/>
      <c r="BA15" s="36"/>
      <c r="BB15" s="36"/>
      <c r="BC15" s="36"/>
      <c r="BD15" s="36"/>
      <c r="BE15" s="36"/>
      <c r="BF15" s="42"/>
      <c r="BG15" s="44"/>
      <c r="BH15" s="45"/>
      <c r="BI15" s="32"/>
      <c r="BJ15" s="35"/>
      <c r="BK15" s="39"/>
      <c r="BL15" s="39"/>
      <c r="BM15" s="27"/>
      <c r="BN15" s="27"/>
      <c r="BO15" s="27"/>
      <c r="BP15" s="27"/>
      <c r="BQ15" s="43"/>
      <c r="BR15" s="43"/>
      <c r="BS15" s="44"/>
      <c r="BT15" s="45"/>
    </row>
    <row r="16" spans="2:72" x14ac:dyDescent="0.25">
      <c r="B16" s="69" t="str">
        <f>'Nákladové členění VP'!B22</f>
        <v>VP 3</v>
      </c>
      <c r="C16" s="69">
        <f>'Nákladové členění VP'!C22</f>
        <v>33</v>
      </c>
      <c r="D16" s="77" t="str">
        <f>'Nákladové členění VP'!D22</f>
        <v>PE</v>
      </c>
      <c r="E16" s="78" t="str">
        <f>'Nákladové členění VP'!E22</f>
        <v>PE</v>
      </c>
      <c r="F16" s="79" t="str">
        <f>'Nákladové členění VP'!F22</f>
        <v>ne</v>
      </c>
      <c r="G16" s="80">
        <f>'Nákladové členění VP'!G22</f>
        <v>18</v>
      </c>
      <c r="H16" s="81">
        <f>'Nákladové členění VP'!H22</f>
        <v>7</v>
      </c>
      <c r="I16" s="81">
        <f>'Nákladové členění VP'!I22</f>
        <v>0</v>
      </c>
      <c r="J16" s="82">
        <f>'Nákladové členění VP'!J22</f>
        <v>0</v>
      </c>
      <c r="K16" s="83">
        <f>'Nákladové členění VP'!K22</f>
        <v>25</v>
      </c>
      <c r="L16" s="23" t="str">
        <f>'Nákladové členění VP'!L22</f>
        <v>ano (SmVaK)</v>
      </c>
      <c r="M16" s="23" t="str">
        <f>'Nákladové členění VP'!M22</f>
        <v>varianta 2</v>
      </c>
      <c r="N16" s="8" t="s">
        <v>83</v>
      </c>
      <c r="O16" s="9"/>
      <c r="P16" s="10"/>
      <c r="Q16" s="21" t="s">
        <v>105</v>
      </c>
      <c r="R16" s="21" t="s">
        <v>107</v>
      </c>
      <c r="S16" s="22" t="s">
        <v>106</v>
      </c>
      <c r="T16" s="21" t="s">
        <v>104</v>
      </c>
      <c r="U16" s="26"/>
      <c r="V16" s="27"/>
      <c r="W16" s="27">
        <v>1</v>
      </c>
      <c r="X16" s="27"/>
      <c r="Y16" s="27"/>
      <c r="Z16" s="27"/>
      <c r="AA16" s="27">
        <v>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>
        <v>1</v>
      </c>
      <c r="AQ16" s="27"/>
      <c r="AR16" s="27">
        <v>1</v>
      </c>
      <c r="AS16" s="29">
        <v>1.5</v>
      </c>
      <c r="AT16" s="66"/>
      <c r="AU16" s="42">
        <v>1</v>
      </c>
      <c r="AV16" s="44">
        <v>3.5</v>
      </c>
      <c r="AW16" s="45">
        <v>1.5</v>
      </c>
      <c r="AX16" s="30">
        <v>1</v>
      </c>
      <c r="AY16" s="33"/>
      <c r="AZ16" s="33"/>
      <c r="BA16" s="36">
        <v>2</v>
      </c>
      <c r="BB16" s="36"/>
      <c r="BC16" s="36"/>
      <c r="BD16" s="36"/>
      <c r="BE16" s="36"/>
      <c r="BF16" s="42"/>
      <c r="BG16" s="44">
        <v>2</v>
      </c>
      <c r="BH16" s="45">
        <v>1</v>
      </c>
      <c r="BI16" s="32"/>
      <c r="BJ16" s="35"/>
      <c r="BK16" s="39"/>
      <c r="BL16" s="39"/>
      <c r="BM16" s="27"/>
      <c r="BN16" s="27"/>
      <c r="BO16" s="27"/>
      <c r="BP16" s="27"/>
      <c r="BQ16" s="43"/>
      <c r="BR16" s="43"/>
      <c r="BS16" s="44"/>
      <c r="BT16" s="45"/>
    </row>
    <row r="17" spans="2:72" ht="39.75" customHeight="1" x14ac:dyDescent="0.25">
      <c r="B17" s="84" t="str">
        <f>'Nákladové členění VP'!B23</f>
        <v>VP 4</v>
      </c>
      <c r="C17" s="84">
        <f>'Nákladové členění VP'!C23</f>
        <v>28</v>
      </c>
      <c r="D17" s="85" t="str">
        <f>'Nákladové členění VP'!D23</f>
        <v>-</v>
      </c>
      <c r="E17" s="86" t="str">
        <f>'Nákladové členění VP'!E23</f>
        <v>PE</v>
      </c>
      <c r="F17" s="87" t="str">
        <f>'Nákladové členění VP'!F23</f>
        <v>ne</v>
      </c>
      <c r="G17" s="88">
        <f>'Nákladové členění VP'!G23</f>
        <v>18</v>
      </c>
      <c r="H17" s="89">
        <f>'Nákladové členění VP'!H23</f>
        <v>0</v>
      </c>
      <c r="I17" s="89">
        <f>'Nákladové členění VP'!I23</f>
        <v>0</v>
      </c>
      <c r="J17" s="90">
        <f>'Nákladové členění VP'!J23</f>
        <v>0</v>
      </c>
      <c r="K17" s="91">
        <f>'Nákladové členění VP'!K23</f>
        <v>25</v>
      </c>
      <c r="L17" s="68" t="str">
        <f>'Nákladové členění VP'!L23</f>
        <v>ano (vlastník napojené nemovitosti)</v>
      </c>
      <c r="M17" s="68" t="str">
        <f>'Nákladové členění VP'!M23</f>
        <v>varianta 1</v>
      </c>
      <c r="N17" s="8" t="s">
        <v>83</v>
      </c>
      <c r="O17" s="9"/>
      <c r="P17" s="10"/>
      <c r="Q17" s="21" t="s">
        <v>105</v>
      </c>
      <c r="R17" s="21" t="s">
        <v>102</v>
      </c>
      <c r="S17" s="22" t="s">
        <v>103</v>
      </c>
      <c r="T17" s="21" t="s">
        <v>104</v>
      </c>
      <c r="U17" s="26">
        <v>1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>
        <v>1</v>
      </c>
      <c r="AG17" s="27"/>
      <c r="AH17" s="27"/>
      <c r="AI17" s="27"/>
      <c r="AJ17" s="27"/>
      <c r="AK17" s="27"/>
      <c r="AL17" s="27">
        <v>1</v>
      </c>
      <c r="AM17" s="27"/>
      <c r="AN17" s="27"/>
      <c r="AO17" s="27"/>
      <c r="AP17" s="27"/>
      <c r="AQ17" s="27">
        <v>1</v>
      </c>
      <c r="AR17" s="27">
        <v>1</v>
      </c>
      <c r="AS17" s="29"/>
      <c r="AT17" s="66"/>
      <c r="AU17" s="42"/>
      <c r="AV17" s="44"/>
      <c r="AW17" s="45"/>
      <c r="AX17" s="30">
        <v>1.5</v>
      </c>
      <c r="AY17" s="33"/>
      <c r="AZ17" s="33"/>
      <c r="BA17" s="36">
        <v>1</v>
      </c>
      <c r="BB17" s="36"/>
      <c r="BC17" s="36"/>
      <c r="BD17" s="36"/>
      <c r="BE17" s="36"/>
      <c r="BF17" s="42"/>
      <c r="BG17" s="44">
        <v>3.5</v>
      </c>
      <c r="BH17" s="45">
        <v>1.5</v>
      </c>
      <c r="BI17" s="32">
        <v>1</v>
      </c>
      <c r="BJ17" s="35"/>
      <c r="BK17" s="39"/>
      <c r="BL17" s="39"/>
      <c r="BM17" s="27">
        <v>2</v>
      </c>
      <c r="BN17" s="27"/>
      <c r="BO17" s="27"/>
      <c r="BP17" s="27"/>
      <c r="BQ17" s="43"/>
      <c r="BR17" s="43"/>
      <c r="BS17" s="44">
        <v>2</v>
      </c>
      <c r="BT17" s="45">
        <v>1</v>
      </c>
    </row>
    <row r="18" spans="2:72" x14ac:dyDescent="0.25">
      <c r="B18" s="69" t="str">
        <f>'Nákladové členění VP'!B24</f>
        <v>VP 5</v>
      </c>
      <c r="C18" s="69">
        <f>'Nákladové členění VP'!C24</f>
        <v>29</v>
      </c>
      <c r="D18" s="77" t="str">
        <f>'Nákladové členění VP'!D24</f>
        <v>OC</v>
      </c>
      <c r="E18" s="78" t="str">
        <f>'Nákladové členění VP'!E24</f>
        <v>OC</v>
      </c>
      <c r="F18" s="79" t="str">
        <f>'Nákladové členění VP'!F24</f>
        <v>ano</v>
      </c>
      <c r="G18" s="80">
        <f>'Nákladové členění VP'!G24</f>
        <v>18</v>
      </c>
      <c r="H18" s="81">
        <f>'Nákladové členění VP'!H24</f>
        <v>6</v>
      </c>
      <c r="I18" s="81">
        <f>'Nákladové členění VP'!I24</f>
        <v>6</v>
      </c>
      <c r="J18" s="82">
        <f>'Nákladové členění VP'!J24</f>
        <v>12</v>
      </c>
      <c r="K18" s="83">
        <f>'Nákladové členění VP'!K24</f>
        <v>32</v>
      </c>
      <c r="L18" s="23" t="str">
        <f>'Nákladové členění VP'!L24</f>
        <v>ne</v>
      </c>
      <c r="M18" s="23" t="str">
        <f>'Nákladové členění VP'!M24</f>
        <v>varianta 3</v>
      </c>
      <c r="N18" s="8" t="s">
        <v>83</v>
      </c>
      <c r="O18" s="9"/>
      <c r="P18" s="10"/>
      <c r="Q18" s="21" t="s">
        <v>105</v>
      </c>
      <c r="R18" s="21" t="s">
        <v>107</v>
      </c>
      <c r="S18" s="22" t="s">
        <v>106</v>
      </c>
      <c r="T18" s="21" t="s">
        <v>108</v>
      </c>
      <c r="U18" s="26"/>
      <c r="V18" s="27"/>
      <c r="W18" s="27"/>
      <c r="X18" s="27">
        <v>1</v>
      </c>
      <c r="Y18" s="27"/>
      <c r="Z18" s="27"/>
      <c r="AA18" s="27"/>
      <c r="AB18" s="27"/>
      <c r="AC18" s="27"/>
      <c r="AD18" s="27">
        <v>1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>
        <v>1</v>
      </c>
      <c r="AP18" s="27">
        <v>1</v>
      </c>
      <c r="AQ18" s="27"/>
      <c r="AR18" s="27">
        <v>1</v>
      </c>
      <c r="AS18" s="29"/>
      <c r="AT18" s="66">
        <v>6</v>
      </c>
      <c r="AU18" s="42"/>
      <c r="AV18" s="44">
        <v>8</v>
      </c>
      <c r="AW18" s="45">
        <v>6</v>
      </c>
      <c r="AX18" s="30"/>
      <c r="AY18" s="33"/>
      <c r="AZ18" s="33"/>
      <c r="BA18" s="36"/>
      <c r="BB18" s="36"/>
      <c r="BC18" s="36"/>
      <c r="BD18" s="36"/>
      <c r="BE18" s="36"/>
      <c r="BF18" s="42"/>
      <c r="BG18" s="44"/>
      <c r="BH18" s="45"/>
      <c r="BI18" s="32"/>
      <c r="BJ18" s="35">
        <v>12</v>
      </c>
      <c r="BK18" s="39"/>
      <c r="BL18" s="39">
        <v>2</v>
      </c>
      <c r="BM18" s="27"/>
      <c r="BN18" s="27">
        <v>1</v>
      </c>
      <c r="BO18" s="27">
        <v>1</v>
      </c>
      <c r="BP18" s="27"/>
      <c r="BQ18" s="43">
        <v>1</v>
      </c>
      <c r="BR18" s="43"/>
      <c r="BS18" s="44">
        <v>12</v>
      </c>
      <c r="BT18" s="45">
        <v>12</v>
      </c>
    </row>
    <row r="19" spans="2:72" ht="15.75" thickBot="1" x14ac:dyDescent="0.3">
      <c r="B19" s="69" t="str">
        <f>'Nákladové členění VP'!B25</f>
        <v>VP 6</v>
      </c>
      <c r="C19" s="69">
        <f>'Nákladové členění VP'!C25</f>
        <v>122</v>
      </c>
      <c r="D19" s="77" t="str">
        <f>'Nákladové členění VP'!D25</f>
        <v>-</v>
      </c>
      <c r="E19" s="78" t="str">
        <f>'Nákladové členění VP'!E25</f>
        <v>OC</v>
      </c>
      <c r="F19" s="79" t="str">
        <f>'Nákladové členění VP'!F25</f>
        <v>ano</v>
      </c>
      <c r="G19" s="80">
        <f>'Nákladové členění VP'!G25</f>
        <v>18</v>
      </c>
      <c r="H19" s="81">
        <f>'Nákladové členění VP'!H25</f>
        <v>0</v>
      </c>
      <c r="I19" s="81">
        <f>'Nákladové členění VP'!I25</f>
        <v>0</v>
      </c>
      <c r="J19" s="82">
        <f>'Nákladové členění VP'!J25</f>
        <v>18</v>
      </c>
      <c r="K19" s="83">
        <f>'Nákladové členění VP'!K25</f>
        <v>25</v>
      </c>
      <c r="L19" s="23" t="str">
        <f>'Nákladové členění VP'!L25</f>
        <v>ne</v>
      </c>
      <c r="M19" s="23" t="str">
        <f>'Nákladové členění VP'!M25</f>
        <v>varianta 4</v>
      </c>
      <c r="N19" s="8" t="s">
        <v>83</v>
      </c>
      <c r="O19" s="9"/>
      <c r="P19" s="10"/>
      <c r="Q19" s="21" t="s">
        <v>101</v>
      </c>
      <c r="R19" s="21" t="s">
        <v>107</v>
      </c>
      <c r="S19" s="22" t="s">
        <v>106</v>
      </c>
      <c r="T19" s="21" t="s">
        <v>104</v>
      </c>
      <c r="U19" s="26"/>
      <c r="V19" s="27"/>
      <c r="W19" s="27"/>
      <c r="X19" s="27"/>
      <c r="Y19" s="27">
        <v>1</v>
      </c>
      <c r="Z19" s="27">
        <v>1</v>
      </c>
      <c r="AA19" s="27"/>
      <c r="AB19" s="27"/>
      <c r="AC19" s="27"/>
      <c r="AD19" s="27"/>
      <c r="AE19" s="27">
        <v>1</v>
      </c>
      <c r="AF19" s="27"/>
      <c r="AG19" s="27"/>
      <c r="AH19" s="27"/>
      <c r="AI19" s="27"/>
      <c r="AJ19" s="27"/>
      <c r="AK19" s="27"/>
      <c r="AL19" s="27"/>
      <c r="AM19" s="27">
        <v>1</v>
      </c>
      <c r="AN19" s="27"/>
      <c r="AO19" s="27"/>
      <c r="AP19" s="27">
        <v>1</v>
      </c>
      <c r="AQ19" s="27"/>
      <c r="AR19" s="27">
        <v>1</v>
      </c>
      <c r="AS19" s="29"/>
      <c r="AT19" s="29"/>
      <c r="AU19" s="43"/>
      <c r="AV19" s="46"/>
      <c r="AW19" s="41"/>
      <c r="AX19" s="31"/>
      <c r="AY19" s="34"/>
      <c r="AZ19" s="34"/>
      <c r="BA19" s="37"/>
      <c r="BB19" s="37"/>
      <c r="BC19" s="37"/>
      <c r="BD19" s="37"/>
      <c r="BE19" s="37"/>
      <c r="BF19" s="47"/>
      <c r="BG19" s="46"/>
      <c r="BH19" s="41"/>
      <c r="BI19" s="31">
        <v>18</v>
      </c>
      <c r="BJ19" s="34"/>
      <c r="BK19" s="40">
        <v>2</v>
      </c>
      <c r="BL19" s="40"/>
      <c r="BM19" s="27"/>
      <c r="BN19" s="27">
        <v>1</v>
      </c>
      <c r="BO19" s="27">
        <v>1</v>
      </c>
      <c r="BP19" s="27">
        <v>1</v>
      </c>
      <c r="BQ19" s="43"/>
      <c r="BR19" s="43"/>
      <c r="BS19" s="46">
        <v>20</v>
      </c>
      <c r="BT19" s="41">
        <v>18</v>
      </c>
    </row>
    <row r="20" spans="2:72" ht="15.75" thickBot="1" x14ac:dyDescent="0.3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 t="s">
        <v>15</v>
      </c>
      <c r="U20" s="56">
        <f t="shared" ref="U20:AZ20" si="0">SUM(U14:U19)</f>
        <v>2</v>
      </c>
      <c r="V20" s="56">
        <f t="shared" si="0"/>
        <v>0</v>
      </c>
      <c r="W20" s="56">
        <f t="shared" si="0"/>
        <v>2</v>
      </c>
      <c r="X20" s="56">
        <f t="shared" si="0"/>
        <v>1</v>
      </c>
      <c r="Y20" s="56">
        <f t="shared" si="0"/>
        <v>1</v>
      </c>
      <c r="Z20" s="56">
        <f t="shared" si="0"/>
        <v>1</v>
      </c>
      <c r="AA20" s="56">
        <f t="shared" si="0"/>
        <v>2</v>
      </c>
      <c r="AB20" s="56">
        <f t="shared" si="0"/>
        <v>0</v>
      </c>
      <c r="AC20" s="56">
        <f t="shared" si="0"/>
        <v>0</v>
      </c>
      <c r="AD20" s="56">
        <f t="shared" si="0"/>
        <v>1</v>
      </c>
      <c r="AE20" s="56">
        <f t="shared" si="0"/>
        <v>1</v>
      </c>
      <c r="AF20" s="56">
        <f t="shared" si="0"/>
        <v>1</v>
      </c>
      <c r="AG20" s="56">
        <f t="shared" si="0"/>
        <v>0</v>
      </c>
      <c r="AH20" s="56">
        <f t="shared" si="0"/>
        <v>1</v>
      </c>
      <c r="AI20" s="56">
        <f t="shared" si="0"/>
        <v>0</v>
      </c>
      <c r="AJ20" s="56">
        <f t="shared" si="0"/>
        <v>0</v>
      </c>
      <c r="AK20" s="56">
        <f t="shared" si="0"/>
        <v>0</v>
      </c>
      <c r="AL20" s="56">
        <f t="shared" si="0"/>
        <v>2</v>
      </c>
      <c r="AM20" s="56">
        <f t="shared" si="0"/>
        <v>1</v>
      </c>
      <c r="AN20" s="56">
        <f t="shared" si="0"/>
        <v>1</v>
      </c>
      <c r="AO20" s="56">
        <f t="shared" si="0"/>
        <v>2</v>
      </c>
      <c r="AP20" s="56">
        <f t="shared" si="0"/>
        <v>3</v>
      </c>
      <c r="AQ20" s="56">
        <f t="shared" si="0"/>
        <v>3</v>
      </c>
      <c r="AR20" s="56">
        <f t="shared" si="0"/>
        <v>6</v>
      </c>
      <c r="AS20" s="57">
        <f t="shared" si="0"/>
        <v>3</v>
      </c>
      <c r="AT20" s="57">
        <f t="shared" si="0"/>
        <v>6</v>
      </c>
      <c r="AU20" s="58">
        <f t="shared" si="0"/>
        <v>2</v>
      </c>
      <c r="AV20" s="59">
        <f t="shared" si="0"/>
        <v>15</v>
      </c>
      <c r="AW20" s="60">
        <f t="shared" si="0"/>
        <v>9</v>
      </c>
      <c r="AX20" s="61">
        <f t="shared" si="0"/>
        <v>4</v>
      </c>
      <c r="AY20" s="59">
        <f t="shared" si="0"/>
        <v>0</v>
      </c>
      <c r="AZ20" s="59">
        <f t="shared" si="0"/>
        <v>0</v>
      </c>
      <c r="BA20" s="58">
        <f t="shared" ref="BA20:BT20" si="1">SUM(BA14:BA19)</f>
        <v>4</v>
      </c>
      <c r="BB20" s="58">
        <f t="shared" si="1"/>
        <v>0</v>
      </c>
      <c r="BC20" s="58">
        <f t="shared" si="1"/>
        <v>0</v>
      </c>
      <c r="BD20" s="58">
        <f t="shared" si="1"/>
        <v>0</v>
      </c>
      <c r="BE20" s="58">
        <f t="shared" si="1"/>
        <v>0</v>
      </c>
      <c r="BF20" s="62">
        <f t="shared" si="1"/>
        <v>0</v>
      </c>
      <c r="BG20" s="59">
        <f t="shared" si="1"/>
        <v>9</v>
      </c>
      <c r="BH20" s="60">
        <f t="shared" si="1"/>
        <v>4</v>
      </c>
      <c r="BI20" s="61">
        <f t="shared" si="1"/>
        <v>19</v>
      </c>
      <c r="BJ20" s="59">
        <f t="shared" si="1"/>
        <v>12</v>
      </c>
      <c r="BK20" s="58">
        <f t="shared" si="1"/>
        <v>2</v>
      </c>
      <c r="BL20" s="58">
        <f t="shared" si="1"/>
        <v>2</v>
      </c>
      <c r="BM20" s="58">
        <f t="shared" si="1"/>
        <v>2</v>
      </c>
      <c r="BN20" s="58">
        <f t="shared" si="1"/>
        <v>2</v>
      </c>
      <c r="BO20" s="58">
        <f t="shared" si="1"/>
        <v>2</v>
      </c>
      <c r="BP20" s="58">
        <f t="shared" si="1"/>
        <v>1</v>
      </c>
      <c r="BQ20" s="58">
        <f t="shared" si="1"/>
        <v>1</v>
      </c>
      <c r="BR20" s="62">
        <f t="shared" si="1"/>
        <v>0</v>
      </c>
      <c r="BS20" s="59">
        <f t="shared" si="1"/>
        <v>34</v>
      </c>
      <c r="BT20" s="60">
        <f t="shared" si="1"/>
        <v>31</v>
      </c>
    </row>
    <row r="21" spans="2:72" x14ac:dyDescent="0.25">
      <c r="B21" s="1"/>
    </row>
    <row r="22" spans="2:72" x14ac:dyDescent="0.25">
      <c r="B22" s="92"/>
    </row>
  </sheetData>
  <mergeCells count="32">
    <mergeCell ref="U11:AW11"/>
    <mergeCell ref="B8:T8"/>
    <mergeCell ref="B5:T5"/>
    <mergeCell ref="B6:T6"/>
    <mergeCell ref="B4:T4"/>
    <mergeCell ref="B7:T7"/>
    <mergeCell ref="J12:J13"/>
    <mergeCell ref="Q10:Q13"/>
    <mergeCell ref="R10:R13"/>
    <mergeCell ref="S10:S13"/>
    <mergeCell ref="T10:T13"/>
    <mergeCell ref="E12:E13"/>
    <mergeCell ref="F12:F13"/>
    <mergeCell ref="G12:G13"/>
    <mergeCell ref="H12:H13"/>
    <mergeCell ref="I12:I13"/>
    <mergeCell ref="AX11:BH11"/>
    <mergeCell ref="U10:BT10"/>
    <mergeCell ref="BI11:BT11"/>
    <mergeCell ref="B10:B13"/>
    <mergeCell ref="C10:C13"/>
    <mergeCell ref="D10:K10"/>
    <mergeCell ref="L10:L13"/>
    <mergeCell ref="N10:P10"/>
    <mergeCell ref="P11:P13"/>
    <mergeCell ref="D11:F11"/>
    <mergeCell ref="G11:J11"/>
    <mergeCell ref="K11:K13"/>
    <mergeCell ref="N11:N13"/>
    <mergeCell ref="O11:O13"/>
    <mergeCell ref="M10:M13"/>
    <mergeCell ref="D12:D13"/>
  </mergeCells>
  <pageMargins left="0.11811023622047245" right="0.11811023622047245" top="0.78740157480314965" bottom="0.78740157480314965" header="0.31496062992125984" footer="0.31496062992125984"/>
  <pageSetup paperSize="8" scale="51" orientation="landscape" r:id="rId1"/>
  <headerFooter>
    <oddFooter>&amp;L&amp;F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Nákladové členění VP</vt:lpstr>
      <vt:lpstr>Výpis materiálu</vt:lpstr>
    </vt:vector>
  </TitlesOfParts>
  <Company>Severomoravské vodovody a kanalizace Ostrava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Játi Petra Ing.</dc:creator>
  <cp:lastModifiedBy>Javorková Martina Ing.</cp:lastModifiedBy>
  <cp:lastPrinted>2019-06-18T05:47:16Z</cp:lastPrinted>
  <dcterms:created xsi:type="dcterms:W3CDTF">2016-04-29T09:32:02Z</dcterms:created>
  <dcterms:modified xsi:type="dcterms:W3CDTF">2020-01-17T06:18:31Z</dcterms:modified>
</cp:coreProperties>
</file>